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724200FD-4226-4DDE-828E-B1884B212876}" xr6:coauthVersionLast="36" xr6:coauthVersionMax="47" xr10:uidLastSave="{00000000-0000-0000-0000-000000000000}"/>
  <bookViews>
    <workbookView xWindow="-120" yWindow="-120" windowWidth="29040" windowHeight="15720" xr2:uid="{E49905D2-C679-4DFC-ABB8-1EA0388B6F72}"/>
  </bookViews>
  <sheets>
    <sheet name="EAEPE CO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F73" i="1" s="1"/>
  <c r="H73" i="1"/>
  <c r="G73" i="1"/>
  <c r="E73" i="1"/>
  <c r="D73" i="1"/>
  <c r="F72" i="1"/>
  <c r="I72" i="1" s="1"/>
  <c r="F71" i="1"/>
  <c r="I71" i="1" s="1"/>
  <c r="F70" i="1"/>
  <c r="I70" i="1" s="1"/>
  <c r="I69" i="1" s="1"/>
  <c r="H69" i="1"/>
  <c r="G69" i="1"/>
  <c r="F69" i="1"/>
  <c r="E69" i="1"/>
  <c r="D69" i="1"/>
  <c r="F68" i="1"/>
  <c r="F61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E61" i="1"/>
  <c r="D61" i="1"/>
  <c r="F60" i="1"/>
  <c r="I60" i="1" s="1"/>
  <c r="F59" i="1"/>
  <c r="F57" i="1" s="1"/>
  <c r="F58" i="1"/>
  <c r="I58" i="1" s="1"/>
  <c r="H57" i="1"/>
  <c r="G57" i="1"/>
  <c r="E57" i="1"/>
  <c r="D57" i="1"/>
  <c r="F56" i="1"/>
  <c r="I56" i="1" s="1"/>
  <c r="F55" i="1"/>
  <c r="I55" i="1" s="1"/>
  <c r="F54" i="1"/>
  <c r="I54" i="1" s="1"/>
  <c r="F53" i="1"/>
  <c r="I53" i="1" s="1"/>
  <c r="F52" i="1"/>
  <c r="I52" i="1" s="1"/>
  <c r="F51" i="1"/>
  <c r="F47" i="1" s="1"/>
  <c r="F50" i="1"/>
  <c r="I50" i="1" s="1"/>
  <c r="F49" i="1"/>
  <c r="I49" i="1" s="1"/>
  <c r="F48" i="1"/>
  <c r="I48" i="1" s="1"/>
  <c r="H47" i="1"/>
  <c r="G47" i="1"/>
  <c r="E47" i="1"/>
  <c r="D47" i="1"/>
  <c r="F46" i="1"/>
  <c r="I46" i="1" s="1"/>
  <c r="F45" i="1"/>
  <c r="I45" i="1" s="1"/>
  <c r="F44" i="1"/>
  <c r="I44" i="1" s="1"/>
  <c r="F43" i="1"/>
  <c r="F37" i="1" s="1"/>
  <c r="F42" i="1"/>
  <c r="I42" i="1" s="1"/>
  <c r="F41" i="1"/>
  <c r="I41" i="1" s="1"/>
  <c r="F40" i="1"/>
  <c r="I40" i="1" s="1"/>
  <c r="F39" i="1"/>
  <c r="I39" i="1" s="1"/>
  <c r="F38" i="1"/>
  <c r="I38" i="1" s="1"/>
  <c r="H37" i="1"/>
  <c r="G37" i="1"/>
  <c r="E37" i="1"/>
  <c r="D37" i="1"/>
  <c r="F36" i="1"/>
  <c r="I36" i="1" s="1"/>
  <c r="F35" i="1"/>
  <c r="F27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H27" i="1"/>
  <c r="G27" i="1"/>
  <c r="G81" i="1" s="1"/>
  <c r="E27" i="1"/>
  <c r="E81" i="1" s="1"/>
  <c r="D27" i="1"/>
  <c r="D81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F17" i="1" s="1"/>
  <c r="H17" i="1"/>
  <c r="G17" i="1"/>
  <c r="E17" i="1"/>
  <c r="D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F9" i="1" s="1"/>
  <c r="H9" i="1"/>
  <c r="H81" i="1" s="1"/>
  <c r="G9" i="1"/>
  <c r="E9" i="1"/>
  <c r="D9" i="1"/>
  <c r="F81" i="1" l="1"/>
  <c r="I35" i="1"/>
  <c r="I27" i="1" s="1"/>
  <c r="I43" i="1"/>
  <c r="I37" i="1" s="1"/>
  <c r="I51" i="1"/>
  <c r="I47" i="1" s="1"/>
  <c r="I59" i="1"/>
  <c r="I57" i="1" s="1"/>
  <c r="I68" i="1"/>
  <c r="I61" i="1" s="1"/>
  <c r="I18" i="1"/>
  <c r="I17" i="1" s="1"/>
  <c r="I74" i="1"/>
  <c r="I73" i="1" s="1"/>
  <c r="I10" i="1"/>
  <c r="I9" i="1" s="1"/>
  <c r="I81" i="1" l="1"/>
</calcChain>
</file>

<file path=xl/sharedStrings.xml><?xml version="1.0" encoding="utf-8"?>
<sst xmlns="http://schemas.openxmlformats.org/spreadsheetml/2006/main" count="87" uniqueCount="87">
  <si>
    <t>MUNICIPIO DE XICOTEPEC PUEBLA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</si>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</sst>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4" fontId="2" fillId="4" borderId="1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2" fontId="3" fillId="0" borderId="15" xfId="0" applyNumberFormat="1" applyFont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justify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2" fillId="0" borderId="3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3B29-A4D3-4DB7-B0A5-38BAA9894D64}">
  <sheetPr>
    <tabColor rgb="FFFF495C"/>
  </sheetPr>
  <dimension ref="B1:I81"/>
  <sheetViews>
    <sheetView showGridLines="0" tabSelected="1" zoomScale="166" zoomScaleNormal="166" workbookViewId="0">
      <selection activeCell="D8" sqref="D8"/>
    </sheetView>
  </sheetViews>
  <sheetFormatPr baseColWidth="10" defaultRowHeight="15" x14ac:dyDescent="0.25"/>
  <cols>
    <col min="1" max="1" width="3.28515625" style="2" customWidth="1"/>
    <col min="2" max="2" width="3.85546875" style="2" customWidth="1"/>
    <col min="3" max="3" width="31.42578125" style="2" customWidth="1"/>
    <col min="4" max="5" width="11.5703125" style="2" bestFit="1" customWidth="1"/>
    <col min="6" max="6" width="11.7109375" style="2" bestFit="1" customWidth="1"/>
    <col min="7" max="9" width="11.5703125" style="2" bestFit="1" customWidth="1"/>
    <col min="10" max="16384" width="11.42578125" style="2"/>
  </cols>
  <sheetData>
    <row r="1" spans="2:9" ht="15.75" thickBot="1" x14ac:dyDescent="0.3">
      <c r="B1" s="1"/>
    </row>
    <row r="2" spans="2:9" x14ac:dyDescent="0.25">
      <c r="B2" s="16" t="s">
        <v>0</v>
      </c>
      <c r="C2" s="17"/>
      <c r="D2" s="17"/>
      <c r="E2" s="17"/>
      <c r="F2" s="17"/>
      <c r="G2" s="17"/>
      <c r="H2" s="17"/>
      <c r="I2" s="18"/>
    </row>
    <row r="3" spans="2:9" x14ac:dyDescent="0.25">
      <c r="B3" s="19" t="s">
        <v>1</v>
      </c>
      <c r="C3" s="20"/>
      <c r="D3" s="20"/>
      <c r="E3" s="20"/>
      <c r="F3" s="20"/>
      <c r="G3" s="20"/>
      <c r="H3" s="20"/>
      <c r="I3" s="21"/>
    </row>
    <row r="4" spans="2:9" x14ac:dyDescent="0.25">
      <c r="B4" s="19" t="s">
        <v>2</v>
      </c>
      <c r="C4" s="20"/>
      <c r="D4" s="20"/>
      <c r="E4" s="20"/>
      <c r="F4" s="20"/>
      <c r="G4" s="20"/>
      <c r="H4" s="20"/>
      <c r="I4" s="21"/>
    </row>
    <row r="5" spans="2:9" ht="15.75" thickBot="1" x14ac:dyDescent="0.3">
      <c r="B5" s="22" t="s">
        <v>86</v>
      </c>
      <c r="C5" s="23"/>
      <c r="D5" s="23"/>
      <c r="E5" s="23"/>
      <c r="F5" s="23"/>
      <c r="G5" s="23"/>
      <c r="H5" s="23"/>
      <c r="I5" s="24"/>
    </row>
    <row r="6" spans="2:9" ht="15.75" thickBot="1" x14ac:dyDescent="0.3">
      <c r="B6" s="25" t="s">
        <v>3</v>
      </c>
      <c r="C6" s="26"/>
      <c r="D6" s="31" t="s">
        <v>4</v>
      </c>
      <c r="E6" s="32"/>
      <c r="F6" s="32"/>
      <c r="G6" s="32"/>
      <c r="H6" s="33"/>
      <c r="I6" s="34" t="s">
        <v>5</v>
      </c>
    </row>
    <row r="7" spans="2:9" ht="17.25" thickBot="1" x14ac:dyDescent="0.3">
      <c r="B7" s="27"/>
      <c r="C7" s="28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5"/>
    </row>
    <row r="8" spans="2:9" ht="15.75" thickBot="1" x14ac:dyDescent="0.3">
      <c r="B8" s="29"/>
      <c r="C8" s="30"/>
      <c r="D8" s="4">
        <v>1</v>
      </c>
      <c r="E8" s="4">
        <v>2</v>
      </c>
      <c r="F8" s="3" t="s">
        <v>11</v>
      </c>
      <c r="G8" s="4">
        <v>4</v>
      </c>
      <c r="H8" s="4">
        <v>5</v>
      </c>
      <c r="I8" s="3" t="s">
        <v>12</v>
      </c>
    </row>
    <row r="9" spans="2:9" ht="15" customHeight="1" x14ac:dyDescent="0.25">
      <c r="B9" s="40" t="s">
        <v>13</v>
      </c>
      <c r="C9" s="41"/>
      <c r="D9" s="5">
        <f>+D10+D11+D12+D13+D14+D15+D16</f>
        <v>60860578.460000001</v>
      </c>
      <c r="E9" s="6">
        <f t="shared" ref="E9:I9" si="0">+E10+E11+E12+E13+E14+E15+E16</f>
        <v>0</v>
      </c>
      <c r="F9" s="5">
        <f t="shared" si="0"/>
        <v>60860578.460000001</v>
      </c>
      <c r="G9" s="5">
        <f t="shared" si="0"/>
        <v>9412739.629999999</v>
      </c>
      <c r="H9" s="5">
        <f t="shared" si="0"/>
        <v>9412739.629999999</v>
      </c>
      <c r="I9" s="5">
        <f t="shared" si="0"/>
        <v>51447838.830000006</v>
      </c>
    </row>
    <row r="10" spans="2:9" x14ac:dyDescent="0.25">
      <c r="B10" s="7"/>
      <c r="C10" s="8" t="s">
        <v>14</v>
      </c>
      <c r="D10" s="9">
        <v>39178651.950000003</v>
      </c>
      <c r="E10" s="9">
        <v>0</v>
      </c>
      <c r="F10" s="9">
        <f>D10+E10</f>
        <v>39178651.950000003</v>
      </c>
      <c r="G10" s="9">
        <v>6464441.29</v>
      </c>
      <c r="H10" s="9">
        <v>6464441.29</v>
      </c>
      <c r="I10" s="9">
        <f>F10-G10</f>
        <v>32714210.660000004</v>
      </c>
    </row>
    <row r="11" spans="2:9" x14ac:dyDescent="0.25">
      <c r="B11" s="7"/>
      <c r="C11" s="8" t="s">
        <v>15</v>
      </c>
      <c r="D11" s="9">
        <v>0</v>
      </c>
      <c r="E11" s="9">
        <v>0</v>
      </c>
      <c r="F11" s="9">
        <f t="shared" ref="F11:F16" si="1">D11+E11</f>
        <v>0</v>
      </c>
      <c r="G11" s="9">
        <v>0</v>
      </c>
      <c r="H11" s="9">
        <v>0</v>
      </c>
      <c r="I11" s="9">
        <f t="shared" ref="I11:I16" si="2">F11-G11</f>
        <v>0</v>
      </c>
    </row>
    <row r="12" spans="2:9" x14ac:dyDescent="0.25">
      <c r="B12" s="7"/>
      <c r="C12" s="8" t="s">
        <v>16</v>
      </c>
      <c r="D12" s="9">
        <v>19909288.300000001</v>
      </c>
      <c r="E12" s="9">
        <v>0</v>
      </c>
      <c r="F12" s="9">
        <f t="shared" si="1"/>
        <v>19909288.300000001</v>
      </c>
      <c r="G12" s="9">
        <v>2948298.34</v>
      </c>
      <c r="H12" s="9">
        <v>2948298.34</v>
      </c>
      <c r="I12" s="9">
        <f t="shared" si="2"/>
        <v>16960989.960000001</v>
      </c>
    </row>
    <row r="13" spans="2:9" x14ac:dyDescent="0.25">
      <c r="B13" s="7"/>
      <c r="C13" s="8" t="s">
        <v>17</v>
      </c>
      <c r="D13" s="9">
        <v>0</v>
      </c>
      <c r="E13" s="9">
        <v>0</v>
      </c>
      <c r="F13" s="9">
        <f t="shared" si="1"/>
        <v>0</v>
      </c>
      <c r="G13" s="9">
        <v>0</v>
      </c>
      <c r="H13" s="9">
        <v>0</v>
      </c>
      <c r="I13" s="9">
        <f t="shared" si="2"/>
        <v>0</v>
      </c>
    </row>
    <row r="14" spans="2:9" x14ac:dyDescent="0.25">
      <c r="B14" s="7"/>
      <c r="C14" s="8" t="s">
        <v>18</v>
      </c>
      <c r="D14" s="9">
        <v>0</v>
      </c>
      <c r="E14" s="9">
        <v>0</v>
      </c>
      <c r="F14" s="9">
        <f t="shared" si="1"/>
        <v>0</v>
      </c>
      <c r="G14" s="9">
        <v>0</v>
      </c>
      <c r="H14" s="9">
        <v>0</v>
      </c>
      <c r="I14" s="9">
        <f t="shared" si="2"/>
        <v>0</v>
      </c>
    </row>
    <row r="15" spans="2:9" x14ac:dyDescent="0.25">
      <c r="B15" s="7"/>
      <c r="C15" s="8" t="s">
        <v>19</v>
      </c>
      <c r="D15" s="9">
        <v>1772638.21</v>
      </c>
      <c r="E15" s="9">
        <v>0</v>
      </c>
      <c r="F15" s="9">
        <f t="shared" si="1"/>
        <v>1772638.21</v>
      </c>
      <c r="G15" s="9">
        <v>0</v>
      </c>
      <c r="H15" s="9">
        <v>0</v>
      </c>
      <c r="I15" s="9">
        <f t="shared" si="2"/>
        <v>1772638.21</v>
      </c>
    </row>
    <row r="16" spans="2:9" x14ac:dyDescent="0.25">
      <c r="B16" s="7"/>
      <c r="C16" s="8" t="s">
        <v>20</v>
      </c>
      <c r="D16" s="9">
        <v>0</v>
      </c>
      <c r="E16" s="9">
        <v>0</v>
      </c>
      <c r="F16" s="9">
        <f t="shared" si="1"/>
        <v>0</v>
      </c>
      <c r="G16" s="9">
        <v>0</v>
      </c>
      <c r="H16" s="9">
        <v>0</v>
      </c>
      <c r="I16" s="9">
        <f t="shared" si="2"/>
        <v>0</v>
      </c>
    </row>
    <row r="17" spans="2:9" ht="15" customHeight="1" x14ac:dyDescent="0.25">
      <c r="B17" s="36" t="s">
        <v>21</v>
      </c>
      <c r="C17" s="37"/>
      <c r="D17" s="5">
        <f t="shared" ref="D17:I17" si="3">+D18+D19+D20+D21+D22+D23+D24+D25+D26</f>
        <v>23577287.27</v>
      </c>
      <c r="E17" s="10">
        <f t="shared" si="3"/>
        <v>3745797.7399999998</v>
      </c>
      <c r="F17" s="5">
        <f t="shared" si="3"/>
        <v>27323085.010000002</v>
      </c>
      <c r="G17" s="5">
        <f t="shared" si="3"/>
        <v>3925931.7600000002</v>
      </c>
      <c r="H17" s="5">
        <f t="shared" si="3"/>
        <v>3867331.34</v>
      </c>
      <c r="I17" s="5">
        <f t="shared" si="3"/>
        <v>23397153.249999996</v>
      </c>
    </row>
    <row r="18" spans="2:9" ht="16.5" x14ac:dyDescent="0.25">
      <c r="B18" s="7"/>
      <c r="C18" s="8" t="s">
        <v>22</v>
      </c>
      <c r="D18" s="9">
        <v>4143538</v>
      </c>
      <c r="E18" s="9">
        <v>519449.45</v>
      </c>
      <c r="F18" s="9">
        <f>+D18+E18</f>
        <v>4662987.45</v>
      </c>
      <c r="G18" s="9">
        <v>538391.31000000006</v>
      </c>
      <c r="H18" s="9">
        <v>538391.31000000006</v>
      </c>
      <c r="I18" s="9">
        <f>+F18-G18</f>
        <v>4124596.14</v>
      </c>
    </row>
    <row r="19" spans="2:9" x14ac:dyDescent="0.25">
      <c r="B19" s="7"/>
      <c r="C19" s="8" t="s">
        <v>23</v>
      </c>
      <c r="D19" s="9">
        <v>2978929.27</v>
      </c>
      <c r="E19" s="9">
        <v>517331.01</v>
      </c>
      <c r="F19" s="9">
        <f t="shared" ref="F19:F26" si="4">+D19+E19</f>
        <v>3496260.2800000003</v>
      </c>
      <c r="G19" s="9">
        <v>642699.66</v>
      </c>
      <c r="H19" s="9">
        <v>584099.24</v>
      </c>
      <c r="I19" s="9">
        <f t="shared" ref="I19:I26" si="5">+F19-G19</f>
        <v>2853560.62</v>
      </c>
    </row>
    <row r="20" spans="2:9" ht="16.5" x14ac:dyDescent="0.25">
      <c r="B20" s="7"/>
      <c r="C20" s="8" t="s">
        <v>24</v>
      </c>
      <c r="D20" s="9">
        <v>3800</v>
      </c>
      <c r="E20" s="9">
        <v>840</v>
      </c>
      <c r="F20" s="9">
        <f t="shared" si="4"/>
        <v>4640</v>
      </c>
      <c r="G20" s="9">
        <v>840</v>
      </c>
      <c r="H20" s="9">
        <v>840</v>
      </c>
      <c r="I20" s="9">
        <f t="shared" si="5"/>
        <v>3800</v>
      </c>
    </row>
    <row r="21" spans="2:9" x14ac:dyDescent="0.25">
      <c r="B21" s="7"/>
      <c r="C21" s="8" t="s">
        <v>25</v>
      </c>
      <c r="D21" s="9">
        <v>633830</v>
      </c>
      <c r="E21" s="9">
        <v>29783.97</v>
      </c>
      <c r="F21" s="9">
        <f t="shared" si="4"/>
        <v>663613.97</v>
      </c>
      <c r="G21" s="9">
        <v>29783.97</v>
      </c>
      <c r="H21" s="9">
        <v>29783.97</v>
      </c>
      <c r="I21" s="9">
        <f t="shared" si="5"/>
        <v>633830</v>
      </c>
    </row>
    <row r="22" spans="2:9" x14ac:dyDescent="0.25">
      <c r="B22" s="7"/>
      <c r="C22" s="8" t="s">
        <v>26</v>
      </c>
      <c r="D22" s="9">
        <v>735020</v>
      </c>
      <c r="E22" s="9">
        <v>65941.78</v>
      </c>
      <c r="F22" s="9">
        <f t="shared" si="4"/>
        <v>800961.78</v>
      </c>
      <c r="G22" s="9">
        <v>119298.5</v>
      </c>
      <c r="H22" s="9">
        <v>119298.5</v>
      </c>
      <c r="I22" s="9">
        <f t="shared" si="5"/>
        <v>681663.28</v>
      </c>
    </row>
    <row r="23" spans="2:9" x14ac:dyDescent="0.25">
      <c r="B23" s="7"/>
      <c r="C23" s="8" t="s">
        <v>27</v>
      </c>
      <c r="D23" s="9">
        <v>13241700</v>
      </c>
      <c r="E23" s="9">
        <v>2411674.69</v>
      </c>
      <c r="F23" s="9">
        <f t="shared" si="4"/>
        <v>15653374.689999999</v>
      </c>
      <c r="G23" s="9">
        <v>2450507.38</v>
      </c>
      <c r="H23" s="9">
        <v>2450507.38</v>
      </c>
      <c r="I23" s="9">
        <f t="shared" si="5"/>
        <v>13202867.309999999</v>
      </c>
    </row>
    <row r="24" spans="2:9" ht="16.5" x14ac:dyDescent="0.25">
      <c r="B24" s="7"/>
      <c r="C24" s="8" t="s">
        <v>28</v>
      </c>
      <c r="D24" s="9">
        <v>215120</v>
      </c>
      <c r="E24" s="9">
        <v>78782.03</v>
      </c>
      <c r="F24" s="9">
        <f t="shared" si="4"/>
        <v>293902.03000000003</v>
      </c>
      <c r="G24" s="9">
        <v>21916.13</v>
      </c>
      <c r="H24" s="9">
        <v>21916.13</v>
      </c>
      <c r="I24" s="9">
        <f t="shared" si="5"/>
        <v>271985.90000000002</v>
      </c>
    </row>
    <row r="25" spans="2:9" x14ac:dyDescent="0.25">
      <c r="B25" s="7"/>
      <c r="C25" s="8" t="s">
        <v>29</v>
      </c>
      <c r="D25" s="9">
        <v>4950</v>
      </c>
      <c r="E25" s="9">
        <v>0</v>
      </c>
      <c r="F25" s="9">
        <f t="shared" si="4"/>
        <v>4950</v>
      </c>
      <c r="G25" s="9">
        <v>0</v>
      </c>
      <c r="H25" s="9">
        <v>0</v>
      </c>
      <c r="I25" s="9">
        <f t="shared" si="5"/>
        <v>4950</v>
      </c>
    </row>
    <row r="26" spans="2:9" x14ac:dyDescent="0.25">
      <c r="B26" s="7"/>
      <c r="C26" s="8" t="s">
        <v>30</v>
      </c>
      <c r="D26" s="9">
        <v>1620400</v>
      </c>
      <c r="E26" s="9">
        <v>121994.81</v>
      </c>
      <c r="F26" s="9">
        <f t="shared" si="4"/>
        <v>1742394.81</v>
      </c>
      <c r="G26" s="9">
        <v>122494.81</v>
      </c>
      <c r="H26" s="9">
        <v>122494.81</v>
      </c>
      <c r="I26" s="9">
        <f t="shared" si="5"/>
        <v>1619900</v>
      </c>
    </row>
    <row r="27" spans="2:9" ht="15" customHeight="1" x14ac:dyDescent="0.25">
      <c r="B27" s="36" t="s">
        <v>31</v>
      </c>
      <c r="C27" s="37"/>
      <c r="D27" s="5">
        <f t="shared" ref="D27:I27" si="6">+D28+D29+D30+D31+D32+D33+D34+D35+D36</f>
        <v>60712205.030000001</v>
      </c>
      <c r="E27" s="10">
        <f t="shared" si="6"/>
        <v>3075487.61</v>
      </c>
      <c r="F27" s="5">
        <f t="shared" si="6"/>
        <v>63787692.640000001</v>
      </c>
      <c r="G27" s="5">
        <f t="shared" si="6"/>
        <v>5024340.96</v>
      </c>
      <c r="H27" s="5">
        <f t="shared" si="6"/>
        <v>5021279.96</v>
      </c>
      <c r="I27" s="5">
        <f t="shared" si="6"/>
        <v>58763351.680000007</v>
      </c>
    </row>
    <row r="28" spans="2:9" x14ac:dyDescent="0.25">
      <c r="B28" s="7"/>
      <c r="C28" s="8" t="s">
        <v>32</v>
      </c>
      <c r="D28" s="9">
        <v>9219348</v>
      </c>
      <c r="E28" s="9">
        <v>193256.77</v>
      </c>
      <c r="F28" s="9">
        <f>+D28+E28</f>
        <v>9412604.7699999996</v>
      </c>
      <c r="G28" s="9">
        <v>829510.61</v>
      </c>
      <c r="H28" s="9">
        <v>829510.61</v>
      </c>
      <c r="I28" s="9">
        <f>+F28-G28</f>
        <v>8583094.1600000001</v>
      </c>
    </row>
    <row r="29" spans="2:9" x14ac:dyDescent="0.25">
      <c r="B29" s="7"/>
      <c r="C29" s="8" t="s">
        <v>33</v>
      </c>
      <c r="D29" s="9">
        <v>7972846.7999999998</v>
      </c>
      <c r="E29" s="9">
        <v>1068222.5900000001</v>
      </c>
      <c r="F29" s="9">
        <f t="shared" ref="F29:F36" si="7">+D29+E29</f>
        <v>9041069.3900000006</v>
      </c>
      <c r="G29" s="9">
        <v>1226782.83</v>
      </c>
      <c r="H29" s="9">
        <v>1223721.83</v>
      </c>
      <c r="I29" s="9">
        <f t="shared" ref="I29:I36" si="8">+F29-G29</f>
        <v>7814286.5600000005</v>
      </c>
    </row>
    <row r="30" spans="2:9" ht="16.5" x14ac:dyDescent="0.25">
      <c r="B30" s="7"/>
      <c r="C30" s="8" t="s">
        <v>34</v>
      </c>
      <c r="D30" s="9">
        <v>4479203.18</v>
      </c>
      <c r="E30" s="9">
        <v>343764.92</v>
      </c>
      <c r="F30" s="9">
        <f t="shared" si="7"/>
        <v>4822968.0999999996</v>
      </c>
      <c r="G30" s="9">
        <v>372821.86</v>
      </c>
      <c r="H30" s="9">
        <v>372821.86</v>
      </c>
      <c r="I30" s="9">
        <f t="shared" si="8"/>
        <v>4450146.2399999993</v>
      </c>
    </row>
    <row r="31" spans="2:9" x14ac:dyDescent="0.25">
      <c r="B31" s="7"/>
      <c r="C31" s="8" t="s">
        <v>35</v>
      </c>
      <c r="D31" s="9">
        <v>707292.15</v>
      </c>
      <c r="E31" s="9">
        <v>14021.48</v>
      </c>
      <c r="F31" s="9">
        <f t="shared" si="7"/>
        <v>721313.63</v>
      </c>
      <c r="G31" s="9">
        <v>13328.44</v>
      </c>
      <c r="H31" s="9">
        <v>13328.44</v>
      </c>
      <c r="I31" s="9">
        <f t="shared" si="8"/>
        <v>707985.19000000006</v>
      </c>
    </row>
    <row r="32" spans="2:9" ht="16.5" x14ac:dyDescent="0.25">
      <c r="B32" s="7"/>
      <c r="C32" s="8" t="s">
        <v>36</v>
      </c>
      <c r="D32" s="9">
        <v>2766347.96</v>
      </c>
      <c r="E32" s="9">
        <v>382273.06</v>
      </c>
      <c r="F32" s="9">
        <f t="shared" si="7"/>
        <v>3148621.02</v>
      </c>
      <c r="G32" s="9">
        <v>383667.06</v>
      </c>
      <c r="H32" s="9">
        <v>383667.06</v>
      </c>
      <c r="I32" s="9">
        <f t="shared" si="8"/>
        <v>2764953.96</v>
      </c>
    </row>
    <row r="33" spans="2:9" x14ac:dyDescent="0.25">
      <c r="B33" s="7"/>
      <c r="C33" s="8" t="s">
        <v>37</v>
      </c>
      <c r="D33" s="9">
        <v>4516800</v>
      </c>
      <c r="E33" s="9">
        <v>562881.07999999996</v>
      </c>
      <c r="F33" s="9">
        <f t="shared" si="7"/>
        <v>5079681.08</v>
      </c>
      <c r="G33" s="9">
        <v>562881.07999999996</v>
      </c>
      <c r="H33" s="9">
        <v>562881.07999999996</v>
      </c>
      <c r="I33" s="9">
        <f t="shared" si="8"/>
        <v>4516800</v>
      </c>
    </row>
    <row r="34" spans="2:9" x14ac:dyDescent="0.25">
      <c r="B34" s="7"/>
      <c r="C34" s="8" t="s">
        <v>38</v>
      </c>
      <c r="D34" s="9">
        <v>1542605</v>
      </c>
      <c r="E34" s="9">
        <v>72335.460000000006</v>
      </c>
      <c r="F34" s="9">
        <f t="shared" si="7"/>
        <v>1614940.46</v>
      </c>
      <c r="G34" s="9">
        <v>270600.83</v>
      </c>
      <c r="H34" s="9">
        <v>270600.83</v>
      </c>
      <c r="I34" s="9">
        <f t="shared" si="8"/>
        <v>1344339.63</v>
      </c>
    </row>
    <row r="35" spans="2:9" x14ac:dyDescent="0.25">
      <c r="B35" s="7"/>
      <c r="C35" s="8" t="s">
        <v>39</v>
      </c>
      <c r="D35" s="9">
        <v>27476041.940000001</v>
      </c>
      <c r="E35" s="9">
        <v>408712.25</v>
      </c>
      <c r="F35" s="9">
        <f t="shared" si="7"/>
        <v>27884754.190000001</v>
      </c>
      <c r="G35" s="9">
        <v>990572.25</v>
      </c>
      <c r="H35" s="9">
        <v>990572.25</v>
      </c>
      <c r="I35" s="9">
        <f t="shared" si="8"/>
        <v>26894181.940000001</v>
      </c>
    </row>
    <row r="36" spans="2:9" x14ac:dyDescent="0.25">
      <c r="B36" s="7"/>
      <c r="C36" s="8" t="s">
        <v>40</v>
      </c>
      <c r="D36" s="9">
        <v>2031720</v>
      </c>
      <c r="E36" s="9">
        <v>30020</v>
      </c>
      <c r="F36" s="9">
        <f t="shared" si="7"/>
        <v>2061740</v>
      </c>
      <c r="G36" s="9">
        <v>374176</v>
      </c>
      <c r="H36" s="9">
        <v>374176</v>
      </c>
      <c r="I36" s="9">
        <f t="shared" si="8"/>
        <v>1687564</v>
      </c>
    </row>
    <row r="37" spans="2:9" ht="15" customHeight="1" x14ac:dyDescent="0.25">
      <c r="B37" s="36" t="s">
        <v>41</v>
      </c>
      <c r="C37" s="37"/>
      <c r="D37" s="5">
        <f t="shared" ref="D37:I37" si="9">+D38+D39+D40+D41+D42+D43+D44+D45+D46</f>
        <v>11031324.059999999</v>
      </c>
      <c r="E37" s="10">
        <f t="shared" si="9"/>
        <v>1968167.84</v>
      </c>
      <c r="F37" s="5">
        <f t="shared" si="9"/>
        <v>12999491.899999999</v>
      </c>
      <c r="G37" s="5">
        <f t="shared" si="9"/>
        <v>3280702.84</v>
      </c>
      <c r="H37" s="5">
        <f t="shared" si="9"/>
        <v>3280702.84</v>
      </c>
      <c r="I37" s="5">
        <f t="shared" si="9"/>
        <v>9718789.0599999987</v>
      </c>
    </row>
    <row r="38" spans="2:9" x14ac:dyDescent="0.25">
      <c r="B38" s="7"/>
      <c r="C38" s="8" t="s">
        <v>42</v>
      </c>
      <c r="D38" s="9">
        <v>0</v>
      </c>
      <c r="E38" s="9">
        <v>0</v>
      </c>
      <c r="F38" s="9">
        <f>+D38+E38</f>
        <v>0</v>
      </c>
      <c r="G38" s="9">
        <v>0</v>
      </c>
      <c r="H38" s="9">
        <v>0</v>
      </c>
      <c r="I38" s="9">
        <f>+F38-G38</f>
        <v>0</v>
      </c>
    </row>
    <row r="39" spans="2:9" x14ac:dyDescent="0.25">
      <c r="B39" s="7"/>
      <c r="C39" s="8" t="s">
        <v>43</v>
      </c>
      <c r="D39" s="9">
        <v>1894327.18</v>
      </c>
      <c r="E39" s="9">
        <v>287200</v>
      </c>
      <c r="F39" s="9">
        <f t="shared" ref="F39:F46" si="10">+D39+E39</f>
        <v>2181527.1799999997</v>
      </c>
      <c r="G39" s="9">
        <v>287200</v>
      </c>
      <c r="H39" s="9">
        <v>287200</v>
      </c>
      <c r="I39" s="9">
        <f t="shared" ref="I39:I46" si="11">+F39-G39</f>
        <v>1894327.1799999997</v>
      </c>
    </row>
    <row r="40" spans="2:9" x14ac:dyDescent="0.25">
      <c r="B40" s="7"/>
      <c r="C40" s="8" t="s">
        <v>44</v>
      </c>
      <c r="D40" s="9">
        <v>680000</v>
      </c>
      <c r="E40" s="9">
        <v>0</v>
      </c>
      <c r="F40" s="9">
        <f t="shared" si="10"/>
        <v>680000</v>
      </c>
      <c r="G40" s="9">
        <v>484133</v>
      </c>
      <c r="H40" s="9">
        <v>484133</v>
      </c>
      <c r="I40" s="9">
        <f t="shared" si="11"/>
        <v>195867</v>
      </c>
    </row>
    <row r="41" spans="2:9" x14ac:dyDescent="0.25">
      <c r="B41" s="7"/>
      <c r="C41" s="8" t="s">
        <v>45</v>
      </c>
      <c r="D41" s="9">
        <v>6376996.8799999999</v>
      </c>
      <c r="E41" s="9">
        <v>1596967.84</v>
      </c>
      <c r="F41" s="9">
        <f t="shared" si="10"/>
        <v>7973964.7199999997</v>
      </c>
      <c r="G41" s="9">
        <v>2151829.84</v>
      </c>
      <c r="H41" s="9">
        <v>2151829.84</v>
      </c>
      <c r="I41" s="9">
        <f t="shared" si="11"/>
        <v>5822134.8799999999</v>
      </c>
    </row>
    <row r="42" spans="2:9" x14ac:dyDescent="0.25">
      <c r="B42" s="7"/>
      <c r="C42" s="8" t="s">
        <v>46</v>
      </c>
      <c r="D42" s="9">
        <v>1660000</v>
      </c>
      <c r="E42" s="9">
        <v>0</v>
      </c>
      <c r="F42" s="9">
        <f t="shared" si="10"/>
        <v>1660000</v>
      </c>
      <c r="G42" s="9">
        <v>273540</v>
      </c>
      <c r="H42" s="9">
        <v>273540</v>
      </c>
      <c r="I42" s="9">
        <f t="shared" si="11"/>
        <v>1386460</v>
      </c>
    </row>
    <row r="43" spans="2:9" ht="16.5" x14ac:dyDescent="0.25">
      <c r="B43" s="7"/>
      <c r="C43" s="8" t="s">
        <v>47</v>
      </c>
      <c r="D43" s="9">
        <v>0</v>
      </c>
      <c r="E43" s="9">
        <v>0</v>
      </c>
      <c r="F43" s="9">
        <f t="shared" si="10"/>
        <v>0</v>
      </c>
      <c r="G43" s="9">
        <v>0</v>
      </c>
      <c r="H43" s="9">
        <v>0</v>
      </c>
      <c r="I43" s="9">
        <f t="shared" si="11"/>
        <v>0</v>
      </c>
    </row>
    <row r="44" spans="2:9" x14ac:dyDescent="0.25">
      <c r="B44" s="7"/>
      <c r="C44" s="8" t="s">
        <v>48</v>
      </c>
      <c r="D44" s="9">
        <v>0</v>
      </c>
      <c r="E44" s="9">
        <v>0</v>
      </c>
      <c r="F44" s="9">
        <f t="shared" si="10"/>
        <v>0</v>
      </c>
      <c r="G44" s="9">
        <v>0</v>
      </c>
      <c r="H44" s="9">
        <v>0</v>
      </c>
      <c r="I44" s="9">
        <f t="shared" si="11"/>
        <v>0</v>
      </c>
    </row>
    <row r="45" spans="2:9" x14ac:dyDescent="0.25">
      <c r="B45" s="7"/>
      <c r="C45" s="8" t="s">
        <v>49</v>
      </c>
      <c r="D45" s="9">
        <v>420000</v>
      </c>
      <c r="E45" s="9">
        <v>84000</v>
      </c>
      <c r="F45" s="9">
        <f t="shared" si="10"/>
        <v>504000</v>
      </c>
      <c r="G45" s="9">
        <v>84000</v>
      </c>
      <c r="H45" s="9">
        <v>84000</v>
      </c>
      <c r="I45" s="9">
        <f t="shared" si="11"/>
        <v>420000</v>
      </c>
    </row>
    <row r="46" spans="2:9" x14ac:dyDescent="0.25">
      <c r="B46" s="7"/>
      <c r="C46" s="8" t="s">
        <v>50</v>
      </c>
      <c r="D46" s="9">
        <v>0</v>
      </c>
      <c r="E46" s="9">
        <v>0</v>
      </c>
      <c r="F46" s="9">
        <f t="shared" si="10"/>
        <v>0</v>
      </c>
      <c r="G46" s="9">
        <v>0</v>
      </c>
      <c r="H46" s="9">
        <v>0</v>
      </c>
      <c r="I46" s="9">
        <f t="shared" si="11"/>
        <v>0</v>
      </c>
    </row>
    <row r="47" spans="2:9" ht="15" customHeight="1" x14ac:dyDescent="0.25">
      <c r="B47" s="36" t="s">
        <v>51</v>
      </c>
      <c r="C47" s="37"/>
      <c r="D47" s="5">
        <f t="shared" ref="D47:I47" si="12">+D48+D49+D50+D51+D52+D53+D54+D55+D56</f>
        <v>0</v>
      </c>
      <c r="E47" s="10">
        <f t="shared" si="12"/>
        <v>15558.38</v>
      </c>
      <c r="F47" s="5">
        <f t="shared" si="12"/>
        <v>15558.38</v>
      </c>
      <c r="G47" s="5">
        <f t="shared" si="12"/>
        <v>15558.38</v>
      </c>
      <c r="H47" s="5">
        <f t="shared" si="12"/>
        <v>15558.38</v>
      </c>
      <c r="I47" s="5">
        <f t="shared" si="12"/>
        <v>0</v>
      </c>
    </row>
    <row r="48" spans="2:9" x14ac:dyDescent="0.25">
      <c r="B48" s="7"/>
      <c r="C48" s="8" t="s">
        <v>52</v>
      </c>
      <c r="D48" s="9">
        <v>0</v>
      </c>
      <c r="E48" s="9">
        <v>15558.38</v>
      </c>
      <c r="F48" s="9">
        <f>+D48+E48</f>
        <v>15558.38</v>
      </c>
      <c r="G48" s="9">
        <v>15558.38</v>
      </c>
      <c r="H48" s="9">
        <v>15558.38</v>
      </c>
      <c r="I48" s="9">
        <f>+F48-G48</f>
        <v>0</v>
      </c>
    </row>
    <row r="49" spans="2:9" x14ac:dyDescent="0.25">
      <c r="B49" s="7"/>
      <c r="C49" s="8" t="s">
        <v>53</v>
      </c>
      <c r="D49" s="9">
        <v>0</v>
      </c>
      <c r="E49" s="9">
        <v>0</v>
      </c>
      <c r="F49" s="9">
        <f t="shared" ref="F49:F56" si="13">+D49+E49</f>
        <v>0</v>
      </c>
      <c r="G49" s="9">
        <v>0</v>
      </c>
      <c r="H49" s="9">
        <v>0</v>
      </c>
      <c r="I49" s="9">
        <f t="shared" ref="I49:I56" si="14">+F49-G49</f>
        <v>0</v>
      </c>
    </row>
    <row r="50" spans="2:9" x14ac:dyDescent="0.25">
      <c r="B50" s="7"/>
      <c r="C50" s="8" t="s">
        <v>54</v>
      </c>
      <c r="D50" s="9">
        <v>0</v>
      </c>
      <c r="E50" s="9">
        <v>0</v>
      </c>
      <c r="F50" s="9">
        <f t="shared" si="13"/>
        <v>0</v>
      </c>
      <c r="G50" s="9">
        <v>0</v>
      </c>
      <c r="H50" s="9">
        <v>0</v>
      </c>
      <c r="I50" s="9">
        <f t="shared" si="14"/>
        <v>0</v>
      </c>
    </row>
    <row r="51" spans="2:9" x14ac:dyDescent="0.25">
      <c r="B51" s="7"/>
      <c r="C51" s="8" t="s">
        <v>55</v>
      </c>
      <c r="D51" s="9">
        <v>0</v>
      </c>
      <c r="E51" s="9">
        <v>0</v>
      </c>
      <c r="F51" s="9">
        <f t="shared" si="13"/>
        <v>0</v>
      </c>
      <c r="G51" s="9">
        <v>0</v>
      </c>
      <c r="H51" s="9">
        <v>0</v>
      </c>
      <c r="I51" s="9">
        <f t="shared" si="14"/>
        <v>0</v>
      </c>
    </row>
    <row r="52" spans="2:9" x14ac:dyDescent="0.25">
      <c r="B52" s="7"/>
      <c r="C52" s="8" t="s">
        <v>56</v>
      </c>
      <c r="D52" s="9">
        <v>0</v>
      </c>
      <c r="E52" s="9">
        <v>0</v>
      </c>
      <c r="F52" s="9">
        <f t="shared" si="13"/>
        <v>0</v>
      </c>
      <c r="G52" s="9">
        <v>0</v>
      </c>
      <c r="H52" s="9">
        <v>0</v>
      </c>
      <c r="I52" s="9">
        <f t="shared" si="14"/>
        <v>0</v>
      </c>
    </row>
    <row r="53" spans="2:9" x14ac:dyDescent="0.25">
      <c r="B53" s="7"/>
      <c r="C53" s="8" t="s">
        <v>57</v>
      </c>
      <c r="D53" s="9">
        <v>0</v>
      </c>
      <c r="E53" s="9">
        <v>0</v>
      </c>
      <c r="F53" s="9">
        <f t="shared" si="13"/>
        <v>0</v>
      </c>
      <c r="G53" s="9">
        <v>0</v>
      </c>
      <c r="H53" s="9">
        <v>0</v>
      </c>
      <c r="I53" s="9">
        <f t="shared" si="14"/>
        <v>0</v>
      </c>
    </row>
    <row r="54" spans="2:9" x14ac:dyDescent="0.25">
      <c r="B54" s="7"/>
      <c r="C54" s="8" t="s">
        <v>58</v>
      </c>
      <c r="D54" s="9">
        <v>0</v>
      </c>
      <c r="E54" s="9">
        <v>0</v>
      </c>
      <c r="F54" s="9">
        <f t="shared" si="13"/>
        <v>0</v>
      </c>
      <c r="G54" s="9">
        <v>0</v>
      </c>
      <c r="H54" s="9">
        <v>0</v>
      </c>
      <c r="I54" s="9">
        <f t="shared" si="14"/>
        <v>0</v>
      </c>
    </row>
    <row r="55" spans="2:9" x14ac:dyDescent="0.25">
      <c r="B55" s="7"/>
      <c r="C55" s="8" t="s">
        <v>59</v>
      </c>
      <c r="D55" s="9">
        <v>0</v>
      </c>
      <c r="E55" s="9">
        <v>0</v>
      </c>
      <c r="F55" s="9">
        <f t="shared" si="13"/>
        <v>0</v>
      </c>
      <c r="G55" s="9">
        <v>0</v>
      </c>
      <c r="H55" s="9">
        <v>0</v>
      </c>
      <c r="I55" s="9">
        <f t="shared" si="14"/>
        <v>0</v>
      </c>
    </row>
    <row r="56" spans="2:9" x14ac:dyDescent="0.25">
      <c r="B56" s="7"/>
      <c r="C56" s="8" t="s">
        <v>60</v>
      </c>
      <c r="D56" s="9">
        <v>0</v>
      </c>
      <c r="E56" s="9">
        <v>0</v>
      </c>
      <c r="F56" s="9">
        <f t="shared" si="13"/>
        <v>0</v>
      </c>
      <c r="G56" s="9">
        <v>0</v>
      </c>
      <c r="H56" s="9">
        <v>0</v>
      </c>
      <c r="I56" s="9">
        <f t="shared" si="14"/>
        <v>0</v>
      </c>
    </row>
    <row r="57" spans="2:9" ht="15" customHeight="1" x14ac:dyDescent="0.25">
      <c r="B57" s="36" t="s">
        <v>61</v>
      </c>
      <c r="C57" s="37"/>
      <c r="D57" s="5">
        <f t="shared" ref="D57:I57" si="15">+D58+D59+D60</f>
        <v>137372975.31</v>
      </c>
      <c r="E57" s="10">
        <f t="shared" si="15"/>
        <v>0</v>
      </c>
      <c r="F57" s="5">
        <f t="shared" si="15"/>
        <v>137372975.31</v>
      </c>
      <c r="G57" s="5">
        <f t="shared" si="15"/>
        <v>2879676.8</v>
      </c>
      <c r="H57" s="5">
        <f t="shared" si="15"/>
        <v>2879676.8</v>
      </c>
      <c r="I57" s="5">
        <f t="shared" si="15"/>
        <v>134493298.50999999</v>
      </c>
    </row>
    <row r="58" spans="2:9" x14ac:dyDescent="0.25">
      <c r="B58" s="7"/>
      <c r="C58" s="8" t="s">
        <v>62</v>
      </c>
      <c r="D58" s="9">
        <v>137372975.31</v>
      </c>
      <c r="E58" s="9">
        <v>0</v>
      </c>
      <c r="F58" s="9">
        <f>+D58+E58</f>
        <v>137372975.31</v>
      </c>
      <c r="G58" s="9">
        <v>2879676.8</v>
      </c>
      <c r="H58" s="9">
        <v>2879676.8</v>
      </c>
      <c r="I58" s="9">
        <f>+F58-G58</f>
        <v>134493298.50999999</v>
      </c>
    </row>
    <row r="59" spans="2:9" x14ac:dyDescent="0.25">
      <c r="B59" s="7"/>
      <c r="C59" s="8" t="s">
        <v>63</v>
      </c>
      <c r="D59" s="9">
        <v>0</v>
      </c>
      <c r="E59" s="9">
        <v>0</v>
      </c>
      <c r="F59" s="9">
        <f>+D59+E59</f>
        <v>0</v>
      </c>
      <c r="G59" s="9">
        <v>0</v>
      </c>
      <c r="H59" s="9">
        <v>0</v>
      </c>
      <c r="I59" s="9">
        <f>+F59-G59</f>
        <v>0</v>
      </c>
    </row>
    <row r="60" spans="2:9" x14ac:dyDescent="0.25">
      <c r="B60" s="7"/>
      <c r="C60" s="8" t="s">
        <v>64</v>
      </c>
      <c r="D60" s="9">
        <v>0</v>
      </c>
      <c r="E60" s="9">
        <v>0</v>
      </c>
      <c r="F60" s="9">
        <f>+D60+E60</f>
        <v>0</v>
      </c>
      <c r="G60" s="9">
        <v>0</v>
      </c>
      <c r="H60" s="9">
        <v>0</v>
      </c>
      <c r="I60" s="9">
        <f>+F60-G60</f>
        <v>0</v>
      </c>
    </row>
    <row r="61" spans="2:9" ht="15" customHeight="1" x14ac:dyDescent="0.25">
      <c r="B61" s="36" t="s">
        <v>65</v>
      </c>
      <c r="C61" s="37"/>
      <c r="D61" s="5">
        <f>+D62+D63+D64+D65+D66+D67+D68</f>
        <v>0</v>
      </c>
      <c r="E61" s="10">
        <f>+E62+E63+E64+E65+E66+E67+E68</f>
        <v>0</v>
      </c>
      <c r="F61" s="5">
        <f>+F62+F63+F64+F65+F66+F67+F68</f>
        <v>0</v>
      </c>
      <c r="G61" s="5">
        <v>0</v>
      </c>
      <c r="H61" s="5">
        <v>0</v>
      </c>
      <c r="I61" s="5">
        <f>+I62+I63+I64+I65+I66+I67+I68</f>
        <v>0</v>
      </c>
    </row>
    <row r="62" spans="2:9" x14ac:dyDescent="0.25">
      <c r="B62" s="7"/>
      <c r="C62" s="8" t="s">
        <v>66</v>
      </c>
      <c r="D62" s="9">
        <v>0</v>
      </c>
      <c r="E62" s="11">
        <v>0</v>
      </c>
      <c r="F62" s="9">
        <f>+D62+E62</f>
        <v>0</v>
      </c>
      <c r="G62" s="9">
        <v>0</v>
      </c>
      <c r="H62" s="9">
        <v>0</v>
      </c>
      <c r="I62" s="9">
        <f>+F62-G62</f>
        <v>0</v>
      </c>
    </row>
    <row r="63" spans="2:9" x14ac:dyDescent="0.25">
      <c r="B63" s="7"/>
      <c r="C63" s="8" t="s">
        <v>67</v>
      </c>
      <c r="D63" s="9">
        <v>0</v>
      </c>
      <c r="E63" s="11">
        <v>0</v>
      </c>
      <c r="F63" s="9">
        <f t="shared" ref="F63:F68" si="16">+D63+E63</f>
        <v>0</v>
      </c>
      <c r="G63" s="9">
        <v>0</v>
      </c>
      <c r="H63" s="9">
        <v>0</v>
      </c>
      <c r="I63" s="9">
        <f t="shared" ref="I63:I68" si="17">+F63-G63</f>
        <v>0</v>
      </c>
    </row>
    <row r="64" spans="2:9" x14ac:dyDescent="0.25">
      <c r="B64" s="7"/>
      <c r="C64" s="8" t="s">
        <v>68</v>
      </c>
      <c r="D64" s="9">
        <v>0</v>
      </c>
      <c r="E64" s="11">
        <v>0</v>
      </c>
      <c r="F64" s="9">
        <f t="shared" si="16"/>
        <v>0</v>
      </c>
      <c r="G64" s="9">
        <v>0</v>
      </c>
      <c r="H64" s="9">
        <v>0</v>
      </c>
      <c r="I64" s="9">
        <f t="shared" si="17"/>
        <v>0</v>
      </c>
    </row>
    <row r="65" spans="2:9" x14ac:dyDescent="0.25">
      <c r="B65" s="7"/>
      <c r="C65" s="8" t="s">
        <v>69</v>
      </c>
      <c r="D65" s="9">
        <v>0</v>
      </c>
      <c r="E65" s="11">
        <v>0</v>
      </c>
      <c r="F65" s="9">
        <f t="shared" si="16"/>
        <v>0</v>
      </c>
      <c r="G65" s="9">
        <v>0</v>
      </c>
      <c r="H65" s="9">
        <v>0</v>
      </c>
      <c r="I65" s="9">
        <f t="shared" si="17"/>
        <v>0</v>
      </c>
    </row>
    <row r="66" spans="2:9" x14ac:dyDescent="0.25">
      <c r="B66" s="7"/>
      <c r="C66" s="8" t="s">
        <v>70</v>
      </c>
      <c r="D66" s="9">
        <v>0</v>
      </c>
      <c r="E66" s="11">
        <v>0</v>
      </c>
      <c r="F66" s="9">
        <f t="shared" si="16"/>
        <v>0</v>
      </c>
      <c r="G66" s="9">
        <v>0</v>
      </c>
      <c r="H66" s="9">
        <v>0</v>
      </c>
      <c r="I66" s="9">
        <f t="shared" si="17"/>
        <v>0</v>
      </c>
    </row>
    <row r="67" spans="2:9" x14ac:dyDescent="0.25">
      <c r="B67" s="7"/>
      <c r="C67" s="8" t="s">
        <v>71</v>
      </c>
      <c r="D67" s="9">
        <v>0</v>
      </c>
      <c r="E67" s="11">
        <v>0</v>
      </c>
      <c r="F67" s="9">
        <f t="shared" si="16"/>
        <v>0</v>
      </c>
      <c r="G67" s="9">
        <v>0</v>
      </c>
      <c r="H67" s="9">
        <v>0</v>
      </c>
      <c r="I67" s="9">
        <f t="shared" si="17"/>
        <v>0</v>
      </c>
    </row>
    <row r="68" spans="2:9" ht="16.5" x14ac:dyDescent="0.25">
      <c r="B68" s="7"/>
      <c r="C68" s="8" t="s">
        <v>72</v>
      </c>
      <c r="D68" s="9">
        <v>0</v>
      </c>
      <c r="E68" s="11">
        <v>0</v>
      </c>
      <c r="F68" s="9">
        <f t="shared" si="16"/>
        <v>0</v>
      </c>
      <c r="G68" s="9">
        <v>0</v>
      </c>
      <c r="H68" s="9">
        <v>0</v>
      </c>
      <c r="I68" s="9">
        <f t="shared" si="17"/>
        <v>0</v>
      </c>
    </row>
    <row r="69" spans="2:9" ht="15" customHeight="1" x14ac:dyDescent="0.25">
      <c r="B69" s="36" t="s">
        <v>73</v>
      </c>
      <c r="C69" s="37"/>
      <c r="D69" s="5">
        <f t="shared" ref="D69:I69" si="18">+D70+D71+D72</f>
        <v>3594000</v>
      </c>
      <c r="E69" s="10">
        <f t="shared" si="18"/>
        <v>184138.33</v>
      </c>
      <c r="F69" s="5">
        <f t="shared" si="18"/>
        <v>3778138.33</v>
      </c>
      <c r="G69" s="5">
        <f t="shared" si="18"/>
        <v>967758.99</v>
      </c>
      <c r="H69" s="5">
        <f t="shared" si="18"/>
        <v>967758.99</v>
      </c>
      <c r="I69" s="5">
        <f t="shared" si="18"/>
        <v>2810379.34</v>
      </c>
    </row>
    <row r="70" spans="2:9" x14ac:dyDescent="0.25">
      <c r="B70" s="7"/>
      <c r="C70" s="8" t="s">
        <v>74</v>
      </c>
      <c r="D70" s="9">
        <v>0</v>
      </c>
      <c r="E70" s="11">
        <v>0</v>
      </c>
      <c r="F70" s="9">
        <f>+D70+E70</f>
        <v>0</v>
      </c>
      <c r="G70" s="9">
        <v>0</v>
      </c>
      <c r="H70" s="9">
        <v>0</v>
      </c>
      <c r="I70" s="9">
        <f>+F70-G70</f>
        <v>0</v>
      </c>
    </row>
    <row r="71" spans="2:9" x14ac:dyDescent="0.25">
      <c r="B71" s="7"/>
      <c r="C71" s="8" t="s">
        <v>75</v>
      </c>
      <c r="D71" s="9">
        <v>0</v>
      </c>
      <c r="E71" s="11">
        <v>0</v>
      </c>
      <c r="F71" s="9">
        <f>+D71+E71</f>
        <v>0</v>
      </c>
      <c r="G71" s="9">
        <v>0</v>
      </c>
      <c r="H71" s="9">
        <v>0</v>
      </c>
      <c r="I71" s="9">
        <f>+F71-G71</f>
        <v>0</v>
      </c>
    </row>
    <row r="72" spans="2:9" x14ac:dyDescent="0.25">
      <c r="B72" s="7"/>
      <c r="C72" s="8" t="s">
        <v>76</v>
      </c>
      <c r="D72" s="9">
        <v>3594000</v>
      </c>
      <c r="E72" s="9">
        <v>184138.33</v>
      </c>
      <c r="F72" s="9">
        <f>+D72+E72</f>
        <v>3778138.33</v>
      </c>
      <c r="G72" s="9">
        <v>967758.99</v>
      </c>
      <c r="H72" s="9">
        <v>967758.99</v>
      </c>
      <c r="I72" s="9">
        <f>+F72-G72</f>
        <v>2810379.34</v>
      </c>
    </row>
    <row r="73" spans="2:9" ht="15" customHeight="1" x14ac:dyDescent="0.25">
      <c r="B73" s="36" t="s">
        <v>77</v>
      </c>
      <c r="C73" s="37"/>
      <c r="D73" s="5">
        <f t="shared" ref="D73:I73" si="19">+D74+D75+D76+D77+D78+D79+D80</f>
        <v>11196786</v>
      </c>
      <c r="E73" s="10">
        <f t="shared" si="19"/>
        <v>0</v>
      </c>
      <c r="F73" s="5">
        <f t="shared" si="19"/>
        <v>11196786</v>
      </c>
      <c r="G73" s="5">
        <f t="shared" si="19"/>
        <v>1783337.75</v>
      </c>
      <c r="H73" s="5">
        <f t="shared" si="19"/>
        <v>1783337.75</v>
      </c>
      <c r="I73" s="5">
        <f t="shared" si="19"/>
        <v>9413448.25</v>
      </c>
    </row>
    <row r="74" spans="2:9" x14ac:dyDescent="0.25">
      <c r="B74" s="7"/>
      <c r="C74" s="8" t="s">
        <v>78</v>
      </c>
      <c r="D74" s="9">
        <v>6516786</v>
      </c>
      <c r="E74" s="11">
        <v>0</v>
      </c>
      <c r="F74" s="9">
        <f>+D74+E74</f>
        <v>6516786</v>
      </c>
      <c r="G74" s="9">
        <v>1129451</v>
      </c>
      <c r="H74" s="9">
        <v>1129451</v>
      </c>
      <c r="I74" s="9">
        <f t="shared" ref="I74:I80" si="20">+F74-G74</f>
        <v>5387335</v>
      </c>
    </row>
    <row r="75" spans="2:9" x14ac:dyDescent="0.25">
      <c r="B75" s="7"/>
      <c r="C75" s="8" t="s">
        <v>79</v>
      </c>
      <c r="D75" s="9">
        <v>4680000</v>
      </c>
      <c r="E75" s="11">
        <v>0</v>
      </c>
      <c r="F75" s="9">
        <f t="shared" ref="F75:F80" si="21">+D75+E75</f>
        <v>4680000</v>
      </c>
      <c r="G75" s="9">
        <v>653886.75</v>
      </c>
      <c r="H75" s="9">
        <v>653886.75</v>
      </c>
      <c r="I75" s="9">
        <f t="shared" si="20"/>
        <v>4026113.25</v>
      </c>
    </row>
    <row r="76" spans="2:9" x14ac:dyDescent="0.25">
      <c r="B76" s="7"/>
      <c r="C76" s="8" t="s">
        <v>80</v>
      </c>
      <c r="D76" s="9">
        <v>0</v>
      </c>
      <c r="E76" s="11">
        <v>0</v>
      </c>
      <c r="F76" s="9">
        <f t="shared" si="21"/>
        <v>0</v>
      </c>
      <c r="G76" s="9">
        <v>0</v>
      </c>
      <c r="H76" s="9">
        <v>0</v>
      </c>
      <c r="I76" s="9">
        <f t="shared" si="20"/>
        <v>0</v>
      </c>
    </row>
    <row r="77" spans="2:9" x14ac:dyDescent="0.25">
      <c r="B77" s="7"/>
      <c r="C77" s="8" t="s">
        <v>81</v>
      </c>
      <c r="D77" s="9">
        <v>0</v>
      </c>
      <c r="E77" s="11">
        <v>0</v>
      </c>
      <c r="F77" s="9">
        <f t="shared" si="21"/>
        <v>0</v>
      </c>
      <c r="G77" s="9">
        <v>0</v>
      </c>
      <c r="H77" s="9">
        <v>0</v>
      </c>
      <c r="I77" s="9">
        <f t="shared" si="20"/>
        <v>0</v>
      </c>
    </row>
    <row r="78" spans="2:9" x14ac:dyDescent="0.25">
      <c r="B78" s="7"/>
      <c r="C78" s="8" t="s">
        <v>82</v>
      </c>
      <c r="D78" s="9">
        <v>0</v>
      </c>
      <c r="E78" s="11">
        <v>0</v>
      </c>
      <c r="F78" s="9">
        <f t="shared" si="21"/>
        <v>0</v>
      </c>
      <c r="G78" s="9">
        <v>0</v>
      </c>
      <c r="H78" s="9">
        <v>0</v>
      </c>
      <c r="I78" s="9">
        <f t="shared" si="20"/>
        <v>0</v>
      </c>
    </row>
    <row r="79" spans="2:9" x14ac:dyDescent="0.25">
      <c r="B79" s="7"/>
      <c r="C79" s="8" t="s">
        <v>83</v>
      </c>
      <c r="D79" s="9">
        <v>0</v>
      </c>
      <c r="E79" s="11">
        <v>0</v>
      </c>
      <c r="F79" s="9">
        <f t="shared" si="21"/>
        <v>0</v>
      </c>
      <c r="G79" s="9">
        <v>0</v>
      </c>
      <c r="H79" s="9">
        <v>0</v>
      </c>
      <c r="I79" s="9">
        <f t="shared" si="20"/>
        <v>0</v>
      </c>
    </row>
    <row r="80" spans="2:9" ht="15.75" thickBot="1" x14ac:dyDescent="0.3">
      <c r="B80" s="12"/>
      <c r="C80" s="13" t="s">
        <v>84</v>
      </c>
      <c r="D80" s="9">
        <v>0</v>
      </c>
      <c r="E80" s="14">
        <v>0</v>
      </c>
      <c r="F80" s="9">
        <f t="shared" si="21"/>
        <v>0</v>
      </c>
      <c r="G80" s="9">
        <v>0</v>
      </c>
      <c r="H80" s="9">
        <v>0</v>
      </c>
      <c r="I80" s="9">
        <f t="shared" si="20"/>
        <v>0</v>
      </c>
    </row>
    <row r="81" spans="2:9" ht="15.75" customHeight="1" thickBot="1" x14ac:dyDescent="0.3">
      <c r="B81" s="38" t="s">
        <v>85</v>
      </c>
      <c r="C81" s="39"/>
      <c r="D81" s="15">
        <f t="shared" ref="D81:I81" si="22">+D9+D17+D27+D37+D47+D57+D61+D69+D73</f>
        <v>308345156.13</v>
      </c>
      <c r="E81" s="15">
        <f t="shared" si="22"/>
        <v>8989149.9000000004</v>
      </c>
      <c r="F81" s="15">
        <f t="shared" si="22"/>
        <v>317334306.03000003</v>
      </c>
      <c r="G81" s="15">
        <f t="shared" si="22"/>
        <v>27290047.109999996</v>
      </c>
      <c r="H81" s="15">
        <f t="shared" si="22"/>
        <v>27228385.689999998</v>
      </c>
      <c r="I81" s="15">
        <f t="shared" si="22"/>
        <v>290044258.91999996</v>
      </c>
    </row>
  </sheetData>
  <mergeCells count="17"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ageMargins left="1.1023622047244095" right="0.70866141732283472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2023-01-30T17:05:08Z</dcterms:created>
  <dcterms:modified xsi:type="dcterms:W3CDTF">2024-04-08T19:51:01Z</dcterms:modified>
</cp:coreProperties>
</file>